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dpedreros_rapicredit\Downloads\"/>
    </mc:Choice>
  </mc:AlternateContent>
  <xr:revisionPtr revIDLastSave="0" documentId="8_{8EE52B88-13F6-4A1E-B783-84C95D5E51A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1. Presupuesto mensual hogar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>#REF!</definedName>
    <definedName name="AnnualSavings">#REF!</definedName>
    <definedName name="AñoEscolar">YEAR(TODAY())&amp;" - "&amp;YEAR(TODAY())+1</definedName>
    <definedName name="BiWeeklySavings">#REF!</definedName>
    <definedName name="BiWeeksUntilEvent">#REF!</definedName>
    <definedName name="chart_balance">OFFSET('[1]8 Simulador de préstamos'!$G$19,2,0,'[1]8 Simulador de préstamos'!$G$8,1)</definedName>
    <definedName name="chart_balance_noextra">FV(rate,chart_nper,payment,-loan_amount)</definedName>
    <definedName name="chart_date">OFFSET('[1]8 Simulador de préstamos'!$B$19,2,0,'[1]8 Simulador de préstamos'!$G$8,1)</definedName>
    <definedName name="chart_nper">ROW(OFFSET('[1]8 Simulador de préstamos'!$A$1,0,0,nper,1))</definedName>
    <definedName name="Comprobantes">'[2]Tabla de Comprobantes'!$A$3:$A$65</definedName>
    <definedName name="Costo_Fijo_1">#REF!</definedName>
    <definedName name="Costo_Fijo_2">#REF!</definedName>
    <definedName name="Costo_Variable_1">#REF!</definedName>
    <definedName name="Costo_Variable_2">#REF!</definedName>
    <definedName name="DailySavings">#REF!</definedName>
    <definedName name="DateSavingsBegin">#REF!</definedName>
    <definedName name="DíasHastaElEvento">#REF!</definedName>
    <definedName name="EventoCosto">#REF!</definedName>
    <definedName name="FechaDelEvento">#REF!</definedName>
    <definedName name="fpdate">#REF!</definedName>
    <definedName name="frequency">{"Annually";"Semi-Annually";"Quarterly";"Bi-Monthly";"Monthly";"Semi-Monthly";"Bi-Weekly"}</definedName>
    <definedName name="ImporteAhorrado">#REF!</definedName>
    <definedName name="Lista_períodos">[3]!Períodos[Dato 2]</definedName>
    <definedName name="Lista2_períodos">[3]!Períodos[Dato 1]</definedName>
    <definedName name="loan_amount">#REF!</definedName>
    <definedName name="Meta">#REF!</definedName>
    <definedName name="MonthlySavings">#REF!</definedName>
    <definedName name="months_per_period">INDEX({12,6,3,2,1,0.5,0.5},MATCH('[1]8 Simulador de préstamos'!$D$9,frequency,0))</definedName>
    <definedName name="MonthsUntilEvent">#REF!</definedName>
    <definedName name="nper">term*periods_per_year</definedName>
    <definedName name="payment">#REF!</definedName>
    <definedName name="PC">'[2]Tabla de Comprobantes'!$E$3:$E$14</definedName>
    <definedName name="Períodos2">[3]Auxiliar!$A$14:$A$16</definedName>
    <definedName name="periods_per_year">INDEX({1,2,4,6,12,24,26},MATCH('[1]8 Simulador de préstamos'!$D$9,frequency,0))</definedName>
    <definedName name="rate">#REF!</definedName>
    <definedName name="SavingFrequency">#REF!</definedName>
    <definedName name="SavingsPlanInfo">IF(SavingFrequency="Semanal",WeeklySavings,IF(SavingFrequency="Quincenal",BiWeeklySavings,IF(SavingFrequency="Mensual",MonthlySavings,AnnualSavings)))</definedName>
    <definedName name="SavingsToDate">#REF!</definedName>
    <definedName name="SumaArtículosComprados">COUNTIF('[4]15'!$G$9:$G$38,"&gt;0")</definedName>
    <definedName name="SumaArtículosComprar">COUNTIF('[4]15'!$E$9:$E$38,"&gt;0")</definedName>
    <definedName name="term">#REF!</definedName>
    <definedName name="TítuloDeColumna1">#REF!</definedName>
    <definedName name="TítuloFilaRegión1..C7">#REF!</definedName>
    <definedName name="TotalListaComprobación">SUM('[4]15'!$H$9:$H$38)</definedName>
    <definedName name="WeeklySavings">#REF!</definedName>
    <definedName name="WeeksUntilEvent">#REF!</definedName>
    <definedName name="YearsUntilEvent">#REF!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Q0Ej2D1p+Kuwc00g8RDgIm0HI7gKg2HtdDGyfj5WS0Y="/>
    </ext>
  </extLst>
</workbook>
</file>

<file path=xl/calcChain.xml><?xml version="1.0" encoding="utf-8"?>
<calcChain xmlns="http://schemas.openxmlformats.org/spreadsheetml/2006/main">
  <c r="I68" i="1" l="1"/>
  <c r="H68" i="1"/>
  <c r="G68" i="1"/>
  <c r="C68" i="1"/>
  <c r="B68" i="1"/>
  <c r="I67" i="1"/>
  <c r="D67" i="1"/>
  <c r="I66" i="1"/>
  <c r="D66" i="1"/>
  <c r="I65" i="1"/>
  <c r="D65" i="1"/>
  <c r="I64" i="1"/>
  <c r="D64" i="1"/>
  <c r="D63" i="1"/>
  <c r="H62" i="1"/>
  <c r="G62" i="1"/>
  <c r="D62" i="1"/>
  <c r="I61" i="1"/>
  <c r="I62" i="1" s="1"/>
  <c r="D61" i="1"/>
  <c r="D68" i="1" s="1"/>
  <c r="I60" i="1"/>
  <c r="I59" i="1"/>
  <c r="C59" i="1"/>
  <c r="B59" i="1"/>
  <c r="D58" i="1"/>
  <c r="H57" i="1"/>
  <c r="G57" i="1"/>
  <c r="D57" i="1"/>
  <c r="I56" i="1"/>
  <c r="D56" i="1"/>
  <c r="I55" i="1"/>
  <c r="D55" i="1"/>
  <c r="I54" i="1"/>
  <c r="D54" i="1"/>
  <c r="D59" i="1" s="1"/>
  <c r="I53" i="1"/>
  <c r="I57" i="1" s="1"/>
  <c r="C52" i="1"/>
  <c r="B52" i="1"/>
  <c r="H51" i="1"/>
  <c r="G51" i="1"/>
  <c r="D51" i="1"/>
  <c r="I50" i="1"/>
  <c r="D50" i="1"/>
  <c r="I49" i="1"/>
  <c r="D49" i="1"/>
  <c r="I48" i="1"/>
  <c r="D48" i="1"/>
  <c r="I47" i="1"/>
  <c r="I51" i="1" s="1"/>
  <c r="D47" i="1"/>
  <c r="D46" i="1"/>
  <c r="H45" i="1"/>
  <c r="G45" i="1"/>
  <c r="D45" i="1"/>
  <c r="I44" i="1"/>
  <c r="D44" i="1"/>
  <c r="D52" i="1" s="1"/>
  <c r="I43" i="1"/>
  <c r="D43" i="1"/>
  <c r="I42" i="1"/>
  <c r="I41" i="1"/>
  <c r="C41" i="1"/>
  <c r="B41" i="1"/>
  <c r="I40" i="1"/>
  <c r="D40" i="1"/>
  <c r="I39" i="1"/>
  <c r="I45" i="1" s="1"/>
  <c r="D39" i="1"/>
  <c r="D41" i="1" s="1"/>
  <c r="D38" i="1"/>
  <c r="H37" i="1"/>
  <c r="G37" i="1"/>
  <c r="I36" i="1"/>
  <c r="C36" i="1"/>
  <c r="B36" i="1"/>
  <c r="B5" i="1" s="1"/>
  <c r="I35" i="1"/>
  <c r="D35" i="1"/>
  <c r="D36" i="1" s="1"/>
  <c r="I34" i="1"/>
  <c r="D34" i="1"/>
  <c r="I33" i="1"/>
  <c r="D33" i="1"/>
  <c r="I32" i="1"/>
  <c r="D32" i="1"/>
  <c r="I31" i="1"/>
  <c r="I30" i="1"/>
  <c r="I37" i="1" s="1"/>
  <c r="C30" i="1"/>
  <c r="B30" i="1"/>
  <c r="D29" i="1"/>
  <c r="D28" i="1"/>
  <c r="D27" i="1"/>
  <c r="D26" i="1"/>
  <c r="D25" i="1"/>
  <c r="D24" i="1"/>
  <c r="D23" i="1"/>
  <c r="D22" i="1"/>
  <c r="D30" i="1" s="1"/>
  <c r="C20" i="1"/>
  <c r="B20" i="1"/>
  <c r="D19" i="1"/>
  <c r="D18" i="1"/>
  <c r="D17" i="1"/>
  <c r="D16" i="1"/>
  <c r="D15" i="1"/>
  <c r="G14" i="1"/>
  <c r="D14" i="1"/>
  <c r="D13" i="1"/>
  <c r="D12" i="1"/>
  <c r="D11" i="1"/>
  <c r="D10" i="1"/>
  <c r="D9" i="1"/>
  <c r="D20" i="1" s="1"/>
  <c r="G8" i="1"/>
  <c r="C5" i="1"/>
  <c r="G18" i="1" s="1"/>
  <c r="G16" i="1" l="1"/>
  <c r="G20" i="1" s="1"/>
  <c r="D5" i="1"/>
</calcChain>
</file>

<file path=xl/sharedStrings.xml><?xml version="1.0" encoding="utf-8"?>
<sst xmlns="http://schemas.openxmlformats.org/spreadsheetml/2006/main" count="124" uniqueCount="85">
  <si>
    <t>Presupuesto Familiar Mensual</t>
  </si>
  <si>
    <t>Costo previsto total</t>
  </si>
  <si>
    <t>Costo real total</t>
  </si>
  <si>
    <t>Diferencia</t>
  </si>
  <si>
    <t>Ingresos mensuales previstos</t>
  </si>
  <si>
    <t>Ingresos 1</t>
  </si>
  <si>
    <t>Ingresos 2</t>
  </si>
  <si>
    <t>Costo previsto</t>
  </si>
  <si>
    <t>Costo real</t>
  </si>
  <si>
    <t>Ingresos extra</t>
  </si>
  <si>
    <t>Vivienda</t>
  </si>
  <si>
    <t>Ingresos mensuales totales</t>
  </si>
  <si>
    <t>Hipoteca o alquiler</t>
  </si>
  <si>
    <t>Segunda hipoteca o alquiler</t>
  </si>
  <si>
    <t>Ingresos mensuales reales</t>
  </si>
  <si>
    <t>Teléfono</t>
  </si>
  <si>
    <t>Electricidad</t>
  </si>
  <si>
    <t>Gas</t>
  </si>
  <si>
    <t>Agua y alcantarillado</t>
  </si>
  <si>
    <t>TV por cable</t>
  </si>
  <si>
    <t>Basura</t>
  </si>
  <si>
    <t>Saldo previsto
(ingresos previstos menos gastos)</t>
  </si>
  <si>
    <t>Mantenimiento o reparaciones</t>
  </si>
  <si>
    <t>Suministros</t>
  </si>
  <si>
    <t>Saldo real
(ingresos reales menos gastos)</t>
  </si>
  <si>
    <t>Otros</t>
  </si>
  <si>
    <t>Subtotales</t>
  </si>
  <si>
    <t>Diferencia (real menos previsto)</t>
  </si>
  <si>
    <t>Transportes</t>
  </si>
  <si>
    <t>Pago del automóvil 1</t>
  </si>
  <si>
    <t>Pago del automóvil 2</t>
  </si>
  <si>
    <t>Gastos de taxi/autobús</t>
  </si>
  <si>
    <t>Seguro</t>
  </si>
  <si>
    <t>Permisos</t>
  </si>
  <si>
    <t>Gasolina</t>
  </si>
  <si>
    <t>Mantenimiento</t>
  </si>
  <si>
    <t>Ocio</t>
  </si>
  <si>
    <t>Vídeo/DVD</t>
  </si>
  <si>
    <t>CD</t>
  </si>
  <si>
    <t>Casa</t>
  </si>
  <si>
    <t>Películas</t>
  </si>
  <si>
    <t>Salud</t>
  </si>
  <si>
    <t>Conciertos</t>
  </si>
  <si>
    <t>Vida</t>
  </si>
  <si>
    <t>Acontecimientos deportivos</t>
  </si>
  <si>
    <t>Teatro</t>
  </si>
  <si>
    <t>Comida</t>
  </si>
  <si>
    <t>Comestibles</t>
  </si>
  <si>
    <t>Préstamos</t>
  </si>
  <si>
    <t>Restaurantes</t>
  </si>
  <si>
    <t>Personal</t>
  </si>
  <si>
    <t>Estudios</t>
  </si>
  <si>
    <t>Tarjeta de crédito</t>
  </si>
  <si>
    <t>Niños</t>
  </si>
  <si>
    <t>Médicos</t>
  </si>
  <si>
    <t>Ropa</t>
  </si>
  <si>
    <t>Colegio</t>
  </si>
  <si>
    <t>Material escolar</t>
  </si>
  <si>
    <t>Impuestos</t>
  </si>
  <si>
    <t>Tasas de la organización</t>
  </si>
  <si>
    <t>Nacionales</t>
  </si>
  <si>
    <t>Dinero para comer</t>
  </si>
  <si>
    <t>Departamentales</t>
  </si>
  <si>
    <t>Cuidados infantiles</t>
  </si>
  <si>
    <t>Locales</t>
  </si>
  <si>
    <t>Juegos y juguetes</t>
  </si>
  <si>
    <t>Ahorros o inversiones</t>
  </si>
  <si>
    <t>Mascotas</t>
  </si>
  <si>
    <t>Fondo de pensiones</t>
  </si>
  <si>
    <t>Fondo de inversión</t>
  </si>
  <si>
    <t>Universidad</t>
  </si>
  <si>
    <t>Cepillado</t>
  </si>
  <si>
    <t>Juguetes</t>
  </si>
  <si>
    <t>Regalos y donaciones</t>
  </si>
  <si>
    <t>Caridad 1</t>
  </si>
  <si>
    <t>Cuidados personales</t>
  </si>
  <si>
    <t>Caridad 2</t>
  </si>
  <si>
    <t>Caridad 3</t>
  </si>
  <si>
    <t>Cabello y uñas</t>
  </si>
  <si>
    <t>Legales</t>
  </si>
  <si>
    <t>Tintorería</t>
  </si>
  <si>
    <t>Abogado</t>
  </si>
  <si>
    <t>Club de salud</t>
  </si>
  <si>
    <t>Pensión alimenticia</t>
  </si>
  <si>
    <t>Pagos por prendas o juicios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</si>
</sst>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240A]\ * #,##0.00_-;\-[$$-240A]\ * #,##0.00_-;_-[$$-240A]\ * &quot;-&quot;??_-;_-@"/>
    <numFmt numFmtId="165" formatCode="_-* #,##0_-;\-* #,##0_-;_-* &quot;-&quot;_-;_-@"/>
  </numFmts>
  <fonts count="12" x14ac:knownFonts="1">
    <font>
      <sz val="11"/>
      <color rgb="FF595959"/>
      <name val="Verdana"/>
      <scheme val="minor"/>
    </font>
    <font>
      <b/>
      <sz val="14"/>
      <color theme="0"/>
      <name val="Arial"/>
    </font>
    <font>
      <sz val="10"/>
      <color rgb="FF000000"/>
      <name val="Arial"/>
    </font>
    <font>
      <b/>
      <sz val="22"/>
      <color rgb="FFFFFFFF"/>
      <name val="Arial"/>
    </font>
    <font>
      <sz val="11"/>
      <name val="Verdana"/>
    </font>
    <font>
      <b/>
      <sz val="14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0"/>
      <color rgb="FFFFFFFF"/>
      <name val="Arial"/>
    </font>
    <font>
      <sz val="11"/>
      <color rgb="FF595959"/>
      <name val="Arial"/>
    </font>
    <font>
      <sz val="10"/>
      <color rgb="FFFFFFFF"/>
      <name val="Arial"/>
    </font>
    <font>
      <b/>
      <i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026A6B"/>
        <bgColor rgb="FF026A6B"/>
      </patternFill>
    </fill>
    <fill>
      <patternFill patternType="solid">
        <fgColor rgb="FF028484"/>
        <bgColor rgb="FF02848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2" fillId="0" borderId="0" xfId="0" applyNumberFormat="1" applyFont="1"/>
    <xf numFmtId="164" fontId="5" fillId="0" borderId="0" xfId="0" applyNumberFormat="1" applyFont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7" fillId="0" borderId="3" xfId="0" applyNumberFormat="1" applyFont="1" applyBorder="1" applyAlignment="1">
      <alignment horizontal="center" wrapText="1"/>
    </xf>
    <xf numFmtId="164" fontId="7" fillId="0" borderId="4" xfId="0" applyNumberFormat="1" applyFont="1" applyBorder="1" applyAlignment="1">
      <alignment horizontal="center" wrapText="1"/>
    </xf>
    <xf numFmtId="164" fontId="5" fillId="0" borderId="0" xfId="0" applyNumberFormat="1" applyFont="1" applyAlignment="1">
      <alignment wrapText="1"/>
    </xf>
    <xf numFmtId="164" fontId="8" fillId="3" borderId="7" xfId="0" applyNumberFormat="1" applyFont="1" applyFill="1" applyBorder="1"/>
    <xf numFmtId="164" fontId="7" fillId="0" borderId="8" xfId="0" applyNumberFormat="1" applyFont="1" applyBorder="1" applyAlignment="1">
      <alignment wrapText="1"/>
    </xf>
    <xf numFmtId="164" fontId="6" fillId="0" borderId="9" xfId="0" applyNumberFormat="1" applyFont="1" applyBorder="1"/>
    <xf numFmtId="164" fontId="6" fillId="0" borderId="0" xfId="0" applyNumberFormat="1" applyFont="1" applyAlignment="1">
      <alignment wrapText="1"/>
    </xf>
    <xf numFmtId="164" fontId="7" fillId="0" borderId="10" xfId="0" applyNumberFormat="1" applyFont="1" applyBorder="1" applyAlignment="1">
      <alignment wrapText="1"/>
    </xf>
    <xf numFmtId="164" fontId="6" fillId="0" borderId="11" xfId="0" applyNumberFormat="1" applyFont="1" applyBorder="1"/>
    <xf numFmtId="165" fontId="6" fillId="0" borderId="0" xfId="0" applyNumberFormat="1" applyFont="1" applyAlignment="1">
      <alignment wrapText="1"/>
    </xf>
    <xf numFmtId="165" fontId="7" fillId="0" borderId="0" xfId="0" applyNumberFormat="1" applyFont="1" applyAlignment="1">
      <alignment horizontal="center"/>
    </xf>
    <xf numFmtId="164" fontId="6" fillId="0" borderId="12" xfId="0" applyNumberFormat="1" applyFont="1" applyBorder="1"/>
    <xf numFmtId="165" fontId="7" fillId="0" borderId="13" xfId="0" applyNumberFormat="1" applyFont="1" applyBorder="1" applyAlignment="1">
      <alignment wrapText="1"/>
    </xf>
    <xf numFmtId="165" fontId="9" fillId="0" borderId="0" xfId="0" applyNumberFormat="1" applyFont="1"/>
    <xf numFmtId="164" fontId="7" fillId="0" borderId="14" xfId="0" applyNumberFormat="1" applyFont="1" applyBorder="1" applyAlignment="1">
      <alignment wrapText="1"/>
    </xf>
    <xf numFmtId="165" fontId="6" fillId="0" borderId="15" xfId="0" applyNumberFormat="1" applyFont="1" applyBorder="1" applyAlignment="1">
      <alignment wrapText="1"/>
    </xf>
    <xf numFmtId="165" fontId="6" fillId="0" borderId="4" xfId="0" applyNumberFormat="1" applyFont="1" applyBorder="1"/>
    <xf numFmtId="165" fontId="10" fillId="3" borderId="3" xfId="0" applyNumberFormat="1" applyFont="1" applyFill="1" applyBorder="1"/>
    <xf numFmtId="165" fontId="10" fillId="3" borderId="7" xfId="0" applyNumberFormat="1" applyFont="1" applyFill="1" applyBorder="1"/>
    <xf numFmtId="164" fontId="7" fillId="0" borderId="3" xfId="0" applyNumberFormat="1" applyFont="1" applyBorder="1" applyAlignment="1">
      <alignment wrapText="1"/>
    </xf>
    <xf numFmtId="165" fontId="6" fillId="0" borderId="16" xfId="0" applyNumberFormat="1" applyFont="1" applyBorder="1" applyAlignment="1">
      <alignment wrapText="1"/>
    </xf>
    <xf numFmtId="165" fontId="10" fillId="3" borderId="17" xfId="0" applyNumberFormat="1" applyFont="1" applyFill="1" applyBorder="1"/>
    <xf numFmtId="165" fontId="11" fillId="3" borderId="18" xfId="0" applyNumberFormat="1" applyFont="1" applyFill="1" applyBorder="1" applyAlignment="1">
      <alignment wrapText="1"/>
    </xf>
    <xf numFmtId="165" fontId="10" fillId="3" borderId="18" xfId="0" applyNumberFormat="1" applyFont="1" applyFill="1" applyBorder="1"/>
    <xf numFmtId="165" fontId="10" fillId="3" borderId="19" xfId="0" applyNumberFormat="1" applyFont="1" applyFill="1" applyBorder="1"/>
    <xf numFmtId="165" fontId="6" fillId="0" borderId="13" xfId="0" applyNumberFormat="1" applyFont="1" applyBorder="1"/>
    <xf numFmtId="165" fontId="6" fillId="0" borderId="0" xfId="0" applyNumberFormat="1" applyFont="1"/>
    <xf numFmtId="165" fontId="6" fillId="0" borderId="20" xfId="0" applyNumberFormat="1" applyFont="1" applyBorder="1"/>
    <xf numFmtId="164" fontId="7" fillId="0" borderId="0" xfId="0" applyNumberFormat="1" applyFont="1" applyAlignment="1">
      <alignment horizontal="center"/>
    </xf>
    <xf numFmtId="164" fontId="7" fillId="0" borderId="13" xfId="0" applyNumberFormat="1" applyFont="1" applyBorder="1" applyAlignment="1">
      <alignment wrapText="1"/>
    </xf>
    <xf numFmtId="164" fontId="6" fillId="0" borderId="13" xfId="0" applyNumberFormat="1" applyFont="1" applyBorder="1"/>
    <xf numFmtId="164" fontId="6" fillId="0" borderId="0" xfId="0" applyNumberFormat="1" applyFont="1"/>
    <xf numFmtId="164" fontId="6" fillId="0" borderId="15" xfId="0" applyNumberFormat="1" applyFont="1" applyBorder="1" applyAlignment="1">
      <alignment wrapText="1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1" fillId="0" borderId="0" xfId="0" applyNumberFormat="1" applyFont="1" applyAlignment="1">
      <alignment horizontal="center" vertical="center" wrapText="1"/>
    </xf>
    <xf numFmtId="0" fontId="0" fillId="0" borderId="0" xfId="0"/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/>
    <xf numFmtId="164" fontId="7" fillId="0" borderId="5" xfId="0" applyNumberFormat="1" applyFont="1" applyBorder="1" applyAlignment="1">
      <alignment horizontal="center"/>
    </xf>
    <xf numFmtId="0" fontId="4" fillId="0" borderId="6" xfId="0" applyFont="1" applyBorder="1"/>
    <xf numFmtId="164" fontId="7" fillId="0" borderId="5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customschemas.google.com/relationships/workbookmetadata" Target="metadata"/><Relationship Id="rId4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361950</xdr:colOff>
      <xdr:row>0</xdr:row>
      <xdr:rowOff>0</xdr:rowOff>
    </xdr:from>
    <xdr:ext cx="2914650" cy="15621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8%20Simulador%20de%20pr&#233;stamo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planilla-de-excel-para-calculo-de-interes-simple-y-compues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15.%20Prespuesto%20gastos%20hij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 Simulador de préstamo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de Comprobant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- AYUDA -"/>
      <sheetName val="Interés Simple y Compuesto"/>
      <sheetName val="Auxiliar"/>
      <sheetName val="planilla-de-excel-para-calculo-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1B936"/>
      </a:accent1>
      <a:accent2>
        <a:srgbClr val="7779CE"/>
      </a:accent2>
      <a:accent3>
        <a:srgbClr val="EA157A"/>
      </a:accent3>
      <a:accent4>
        <a:srgbClr val="FEB80A"/>
      </a:accent4>
      <a:accent5>
        <a:srgbClr val="00ADDC"/>
      </a:accent5>
      <a:accent6>
        <a:srgbClr val="FE8E40"/>
      </a:accent6>
      <a:hlink>
        <a:srgbClr val="00ADDC"/>
      </a:hlink>
      <a:folHlink>
        <a:srgbClr val="00ADDC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B1001"/>
  <sheetViews>
    <sheetView showGridLines="0" tabSelected="1" topLeftCell="A49" workbookViewId="0">
      <selection activeCell="D39" sqref="D39"/>
    </sheetView>
  </sheetViews>
  <sheetFormatPr baseColWidth="10" defaultColWidth="11.2109375" defaultRowHeight="15" customHeight="1" x14ac:dyDescent="0.25"/>
  <cols>
    <col min="1" max="1" width="22.640625" customWidth="1"/>
    <col min="2" max="3" width="10.78515625" customWidth="1"/>
    <col min="4" max="4" width="10.140625" customWidth="1"/>
    <col min="5" max="5" width="2.78515625" customWidth="1"/>
    <col min="6" max="6" width="27" customWidth="1"/>
    <col min="7" max="7" width="10.78515625" customWidth="1"/>
    <col min="8" max="28" width="10.140625" customWidth="1"/>
  </cols>
  <sheetData>
    <row r="1" spans="1:28" ht="116.25" customHeight="1" x14ac:dyDescent="0.25">
      <c r="A1" s="39"/>
      <c r="B1" s="40"/>
      <c r="C1" s="40"/>
      <c r="D1" s="40"/>
      <c r="E1" s="40"/>
      <c r="F1" s="40"/>
      <c r="G1" s="40"/>
      <c r="H1" s="40"/>
      <c r="I1" s="4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7.5" customHeight="1" x14ac:dyDescent="0.25">
      <c r="A2" s="41" t="s">
        <v>0</v>
      </c>
      <c r="B2" s="42"/>
      <c r="C2" s="42"/>
      <c r="D2" s="42"/>
      <c r="E2" s="42"/>
      <c r="F2" s="42"/>
      <c r="G2" s="42"/>
      <c r="H2" s="42"/>
      <c r="I2" s="4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" customHeight="1" x14ac:dyDescent="0.4">
      <c r="A3" s="2"/>
      <c r="B3" s="3"/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7" customHeight="1" x14ac:dyDescent="0.4">
      <c r="A4" s="2"/>
      <c r="B4" s="4" t="s">
        <v>1</v>
      </c>
      <c r="C4" s="5" t="s">
        <v>2</v>
      </c>
      <c r="D4" s="4" t="s">
        <v>3</v>
      </c>
      <c r="E4" s="1"/>
      <c r="F4" s="43" t="s">
        <v>4</v>
      </c>
      <c r="G4" s="4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" customHeight="1" x14ac:dyDescent="0.4">
      <c r="A5" s="6"/>
      <c r="B5" s="7">
        <f t="shared" ref="B5:D5" si="0">SUM(B20,B30,B36,B41,B52,B59,B68,G37,G45,G51,G57,G62,G68)</f>
        <v>18390000</v>
      </c>
      <c r="C5" s="7">
        <f t="shared" si="0"/>
        <v>17062888</v>
      </c>
      <c r="D5" s="7">
        <f t="shared" si="0"/>
        <v>1327112</v>
      </c>
      <c r="E5" s="1"/>
      <c r="F5" s="8" t="s">
        <v>5</v>
      </c>
      <c r="G5" s="9">
        <v>7000000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2.75" customHeight="1" x14ac:dyDescent="0.3">
      <c r="A6" s="10"/>
      <c r="B6" s="1"/>
      <c r="C6" s="1"/>
      <c r="D6" s="1"/>
      <c r="E6" s="1"/>
      <c r="F6" s="11" t="s">
        <v>6</v>
      </c>
      <c r="G6" s="12">
        <v>1800000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3.5" customHeight="1" x14ac:dyDescent="0.3">
      <c r="A7" s="13"/>
      <c r="B7" s="14" t="s">
        <v>7</v>
      </c>
      <c r="C7" s="14" t="s">
        <v>8</v>
      </c>
      <c r="D7" s="14" t="s">
        <v>3</v>
      </c>
      <c r="E7" s="1"/>
      <c r="F7" s="11" t="s">
        <v>9</v>
      </c>
      <c r="G7" s="15">
        <v>600000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3.5" customHeight="1" x14ac:dyDescent="0.3">
      <c r="A8" s="16" t="s">
        <v>10</v>
      </c>
      <c r="B8" s="17"/>
      <c r="C8" s="17"/>
      <c r="D8" s="17"/>
      <c r="E8" s="1"/>
      <c r="F8" s="18" t="s">
        <v>11</v>
      </c>
      <c r="G8" s="7">
        <f>SUM(G5:G7)</f>
        <v>9400000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customHeight="1" x14ac:dyDescent="0.25">
      <c r="A9" s="19" t="s">
        <v>12</v>
      </c>
      <c r="B9" s="20">
        <v>1200000</v>
      </c>
      <c r="C9" s="20">
        <v>1200000</v>
      </c>
      <c r="D9" s="21">
        <f t="shared" ref="D9:D19" si="1">B9-C9</f>
        <v>0</v>
      </c>
      <c r="E9" s="1"/>
      <c r="F9" s="1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3.5" customHeight="1" x14ac:dyDescent="0.3">
      <c r="A10" s="19" t="s">
        <v>13</v>
      </c>
      <c r="B10" s="20">
        <v>0</v>
      </c>
      <c r="C10" s="20">
        <v>0</v>
      </c>
      <c r="D10" s="22">
        <f t="shared" si="1"/>
        <v>0</v>
      </c>
      <c r="E10" s="1"/>
      <c r="F10" s="45" t="s">
        <v>14</v>
      </c>
      <c r="G10" s="4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2.75" customHeight="1" x14ac:dyDescent="0.3">
      <c r="A11" s="19" t="s">
        <v>15</v>
      </c>
      <c r="B11" s="20">
        <v>65000</v>
      </c>
      <c r="C11" s="20">
        <v>70000</v>
      </c>
      <c r="D11" s="22">
        <f t="shared" si="1"/>
        <v>-5000</v>
      </c>
      <c r="E11" s="1"/>
      <c r="F11" s="8" t="s">
        <v>5</v>
      </c>
      <c r="G11" s="9">
        <v>7000000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2.75" customHeight="1" x14ac:dyDescent="0.3">
      <c r="A12" s="19" t="s">
        <v>16</v>
      </c>
      <c r="B12" s="20">
        <v>48000</v>
      </c>
      <c r="C12" s="20">
        <v>56000</v>
      </c>
      <c r="D12" s="22">
        <f t="shared" si="1"/>
        <v>-8000</v>
      </c>
      <c r="E12" s="1"/>
      <c r="F12" s="11" t="s">
        <v>6</v>
      </c>
      <c r="G12" s="12">
        <v>1800000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3.5" customHeight="1" x14ac:dyDescent="0.3">
      <c r="A13" s="19" t="s">
        <v>17</v>
      </c>
      <c r="B13" s="20">
        <v>25000</v>
      </c>
      <c r="C13" s="20">
        <v>28888</v>
      </c>
      <c r="D13" s="22">
        <f t="shared" si="1"/>
        <v>-3888</v>
      </c>
      <c r="E13" s="1"/>
      <c r="F13" s="11" t="s">
        <v>9</v>
      </c>
      <c r="G13" s="15">
        <v>650000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3.5" customHeight="1" x14ac:dyDescent="0.3">
      <c r="A14" s="19" t="s">
        <v>18</v>
      </c>
      <c r="B14" s="20">
        <v>69000</v>
      </c>
      <c r="C14" s="20">
        <v>70000</v>
      </c>
      <c r="D14" s="22">
        <f t="shared" si="1"/>
        <v>-1000</v>
      </c>
      <c r="E14" s="1"/>
      <c r="F14" s="18" t="s">
        <v>11</v>
      </c>
      <c r="G14" s="7">
        <f>SUM(G11:G13)</f>
        <v>9450000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2.75" customHeight="1" x14ac:dyDescent="0.25">
      <c r="A15" s="19" t="s">
        <v>19</v>
      </c>
      <c r="B15" s="20">
        <v>70000</v>
      </c>
      <c r="C15" s="20">
        <v>75000</v>
      </c>
      <c r="D15" s="22">
        <f t="shared" si="1"/>
        <v>-5000</v>
      </c>
      <c r="E15" s="1"/>
      <c r="F15" s="10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5.5" customHeight="1" x14ac:dyDescent="0.3">
      <c r="A16" s="19" t="s">
        <v>20</v>
      </c>
      <c r="B16" s="20">
        <v>20000</v>
      </c>
      <c r="C16" s="20">
        <v>25000</v>
      </c>
      <c r="D16" s="22">
        <f t="shared" si="1"/>
        <v>-5000</v>
      </c>
      <c r="E16" s="1"/>
      <c r="F16" s="23" t="s">
        <v>21</v>
      </c>
      <c r="G16" s="7">
        <f>G8-B5</f>
        <v>-8990000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2.75" customHeight="1" x14ac:dyDescent="0.25">
      <c r="A17" s="19" t="s">
        <v>22</v>
      </c>
      <c r="B17" s="20">
        <v>23000</v>
      </c>
      <c r="C17" s="20">
        <v>25000</v>
      </c>
      <c r="D17" s="22">
        <f t="shared" si="1"/>
        <v>-2000</v>
      </c>
      <c r="E17" s="1"/>
      <c r="F17" s="1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5.5" customHeight="1" x14ac:dyDescent="0.3">
      <c r="A18" s="19" t="s">
        <v>23</v>
      </c>
      <c r="B18" s="20">
        <v>0</v>
      </c>
      <c r="C18" s="20">
        <v>0</v>
      </c>
      <c r="D18" s="22">
        <f t="shared" si="1"/>
        <v>0</v>
      </c>
      <c r="E18" s="1"/>
      <c r="F18" s="23" t="s">
        <v>24</v>
      </c>
      <c r="G18" s="7">
        <f>G14-C5</f>
        <v>-7612888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3.5" customHeight="1" x14ac:dyDescent="0.25">
      <c r="A19" s="24" t="s">
        <v>25</v>
      </c>
      <c r="B19" s="20">
        <v>0</v>
      </c>
      <c r="C19" s="20">
        <v>0</v>
      </c>
      <c r="D19" s="25">
        <f t="shared" si="1"/>
        <v>0</v>
      </c>
      <c r="E19" s="1"/>
      <c r="F19" s="1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3.5" customHeight="1" x14ac:dyDescent="0.3">
      <c r="A20" s="26" t="s">
        <v>26</v>
      </c>
      <c r="B20" s="27">
        <f t="shared" ref="B20:D20" si="2">SUM(B9:B19)</f>
        <v>1520000</v>
      </c>
      <c r="C20" s="27">
        <f t="shared" si="2"/>
        <v>1549888</v>
      </c>
      <c r="D20" s="28">
        <f t="shared" si="2"/>
        <v>-29888</v>
      </c>
      <c r="E20" s="1"/>
      <c r="F20" s="23" t="s">
        <v>27</v>
      </c>
      <c r="G20" s="7">
        <f>G18-G16</f>
        <v>1377112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2.75" customHeight="1" x14ac:dyDescent="0.3">
      <c r="A21" s="16" t="s">
        <v>28</v>
      </c>
      <c r="B21" s="29"/>
      <c r="C21" s="29"/>
      <c r="D21" s="30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.75" customHeight="1" x14ac:dyDescent="0.25">
      <c r="A22" s="19" t="s">
        <v>29</v>
      </c>
      <c r="B22" s="31">
        <v>120000</v>
      </c>
      <c r="C22" s="31">
        <v>150000</v>
      </c>
      <c r="D22" s="21">
        <f t="shared" ref="D22:D29" si="3">B22-C22</f>
        <v>-30000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75" customHeight="1" x14ac:dyDescent="0.25">
      <c r="A23" s="19" t="s">
        <v>30</v>
      </c>
      <c r="B23" s="31"/>
      <c r="C23" s="31"/>
      <c r="D23" s="22">
        <f t="shared" si="3"/>
        <v>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75" customHeight="1" x14ac:dyDescent="0.25">
      <c r="A24" s="19" t="s">
        <v>31</v>
      </c>
      <c r="B24" s="31">
        <v>90000</v>
      </c>
      <c r="C24" s="31">
        <v>850000</v>
      </c>
      <c r="D24" s="22">
        <f t="shared" si="3"/>
        <v>-760000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customHeight="1" x14ac:dyDescent="0.25">
      <c r="A25" s="19" t="s">
        <v>32</v>
      </c>
      <c r="B25" s="31">
        <v>200000</v>
      </c>
      <c r="C25" s="31">
        <v>250000</v>
      </c>
      <c r="D25" s="22">
        <f t="shared" si="3"/>
        <v>-50000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customHeight="1" x14ac:dyDescent="0.25">
      <c r="A26" s="19" t="s">
        <v>33</v>
      </c>
      <c r="B26" s="31"/>
      <c r="C26" s="31"/>
      <c r="D26" s="22">
        <f t="shared" si="3"/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customHeight="1" x14ac:dyDescent="0.3">
      <c r="A27" s="19" t="s">
        <v>34</v>
      </c>
      <c r="B27" s="31">
        <v>220000</v>
      </c>
      <c r="C27" s="31">
        <v>250000</v>
      </c>
      <c r="D27" s="22">
        <f t="shared" si="3"/>
        <v>-30000</v>
      </c>
      <c r="E27" s="1"/>
      <c r="F27" s="1"/>
      <c r="G27" s="32" t="s">
        <v>7</v>
      </c>
      <c r="H27" s="32" t="s">
        <v>8</v>
      </c>
      <c r="I27" s="32" t="s">
        <v>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customHeight="1" x14ac:dyDescent="0.25">
      <c r="A28" s="19" t="s">
        <v>35</v>
      </c>
      <c r="B28" s="31">
        <v>180000</v>
      </c>
      <c r="C28" s="31">
        <v>198000</v>
      </c>
      <c r="D28" s="22">
        <f t="shared" si="3"/>
        <v>-18000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3.5" customHeight="1" x14ac:dyDescent="0.3">
      <c r="A29" s="19" t="s">
        <v>25</v>
      </c>
      <c r="B29" s="31"/>
      <c r="C29" s="31"/>
      <c r="D29" s="22">
        <f t="shared" si="3"/>
        <v>0</v>
      </c>
      <c r="E29" s="1"/>
      <c r="F29" s="33" t="s">
        <v>36</v>
      </c>
      <c r="G29" s="34"/>
      <c r="H29" s="34"/>
      <c r="I29" s="3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3.5" customHeight="1" x14ac:dyDescent="0.3">
      <c r="A30" s="26" t="s">
        <v>26</v>
      </c>
      <c r="B30" s="27">
        <f t="shared" ref="B30:D30" si="4">SUM(B22:B29)</f>
        <v>810000</v>
      </c>
      <c r="C30" s="27">
        <f t="shared" si="4"/>
        <v>1698000</v>
      </c>
      <c r="D30" s="28">
        <f t="shared" si="4"/>
        <v>-888000</v>
      </c>
      <c r="E30" s="1"/>
      <c r="F30" s="36" t="s">
        <v>37</v>
      </c>
      <c r="G30" s="37"/>
      <c r="H30" s="37"/>
      <c r="I30" s="22">
        <f t="shared" ref="I30:I36" si="5">G30-H30</f>
        <v>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customHeight="1" x14ac:dyDescent="0.3">
      <c r="A31" s="16" t="s">
        <v>32</v>
      </c>
      <c r="B31" s="29"/>
      <c r="C31" s="29"/>
      <c r="D31" s="30"/>
      <c r="E31" s="1"/>
      <c r="F31" s="36" t="s">
        <v>38</v>
      </c>
      <c r="G31" s="37"/>
      <c r="H31" s="37"/>
      <c r="I31" s="22">
        <f t="shared" si="5"/>
        <v>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customHeight="1" x14ac:dyDescent="0.25">
      <c r="A32" s="19" t="s">
        <v>39</v>
      </c>
      <c r="B32" s="31">
        <v>50000</v>
      </c>
      <c r="C32" s="31">
        <v>50000</v>
      </c>
      <c r="D32" s="28">
        <f t="shared" ref="D32:D35" si="6">B32-C32</f>
        <v>0</v>
      </c>
      <c r="E32" s="1"/>
      <c r="F32" s="36" t="s">
        <v>40</v>
      </c>
      <c r="G32" s="37">
        <v>100000</v>
      </c>
      <c r="H32" s="37">
        <v>120000</v>
      </c>
      <c r="I32" s="22">
        <f t="shared" si="5"/>
        <v>-20000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customHeight="1" x14ac:dyDescent="0.25">
      <c r="A33" s="19" t="s">
        <v>41</v>
      </c>
      <c r="B33" s="31">
        <v>220000</v>
      </c>
      <c r="C33" s="31">
        <v>220000</v>
      </c>
      <c r="D33" s="28">
        <f t="shared" si="6"/>
        <v>0</v>
      </c>
      <c r="E33" s="1"/>
      <c r="F33" s="36" t="s">
        <v>42</v>
      </c>
      <c r="G33" s="37"/>
      <c r="H33" s="37"/>
      <c r="I33" s="22">
        <f t="shared" si="5"/>
        <v>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customHeight="1" x14ac:dyDescent="0.25">
      <c r="A34" s="19" t="s">
        <v>43</v>
      </c>
      <c r="B34" s="31">
        <v>180000</v>
      </c>
      <c r="C34" s="31">
        <v>180000</v>
      </c>
      <c r="D34" s="28">
        <f t="shared" si="6"/>
        <v>0</v>
      </c>
      <c r="E34" s="1"/>
      <c r="F34" s="36" t="s">
        <v>44</v>
      </c>
      <c r="G34" s="37"/>
      <c r="H34" s="37"/>
      <c r="I34" s="22">
        <f t="shared" si="5"/>
        <v>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3.5" customHeight="1" x14ac:dyDescent="0.25">
      <c r="A35" s="19" t="s">
        <v>25</v>
      </c>
      <c r="B35" s="31"/>
      <c r="C35" s="31"/>
      <c r="D35" s="28">
        <f t="shared" si="6"/>
        <v>0</v>
      </c>
      <c r="E35" s="1"/>
      <c r="F35" s="36" t="s">
        <v>45</v>
      </c>
      <c r="G35" s="37"/>
      <c r="H35" s="37"/>
      <c r="I35" s="22">
        <f t="shared" si="5"/>
        <v>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4.25" customHeight="1" x14ac:dyDescent="0.25">
      <c r="A36" s="27" t="s">
        <v>26</v>
      </c>
      <c r="B36" s="27">
        <f t="shared" ref="B36:D36" si="7">SUM(B32:B35)</f>
        <v>450000</v>
      </c>
      <c r="C36" s="27">
        <f t="shared" si="7"/>
        <v>450000</v>
      </c>
      <c r="D36" s="28">
        <f t="shared" si="7"/>
        <v>0</v>
      </c>
      <c r="E36" s="1"/>
      <c r="F36" s="36" t="s">
        <v>25</v>
      </c>
      <c r="G36" s="37"/>
      <c r="H36" s="37"/>
      <c r="I36" s="22">
        <f t="shared" si="5"/>
        <v>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3.5" customHeight="1" x14ac:dyDescent="0.3">
      <c r="A37" s="16" t="s">
        <v>46</v>
      </c>
      <c r="B37" s="29"/>
      <c r="C37" s="29"/>
      <c r="D37" s="30"/>
      <c r="E37" s="1"/>
      <c r="F37" s="26" t="s">
        <v>26</v>
      </c>
      <c r="G37" s="27">
        <f t="shared" ref="G37:I37" si="8">SUM(G30:G36)</f>
        <v>100000</v>
      </c>
      <c r="H37" s="27">
        <f t="shared" si="8"/>
        <v>120000</v>
      </c>
      <c r="I37" s="28">
        <f t="shared" si="8"/>
        <v>-20000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customHeight="1" x14ac:dyDescent="0.3">
      <c r="A38" s="19" t="s">
        <v>47</v>
      </c>
      <c r="B38" s="31">
        <v>560000</v>
      </c>
      <c r="C38" s="31">
        <v>660000</v>
      </c>
      <c r="D38" s="21">
        <f t="shared" ref="D38:D40" si="9">B38-C38</f>
        <v>-100000</v>
      </c>
      <c r="E38" s="1"/>
      <c r="F38" s="33" t="s">
        <v>48</v>
      </c>
      <c r="G38" s="34"/>
      <c r="H38" s="34"/>
      <c r="I38" s="3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customHeight="1" x14ac:dyDescent="0.25">
      <c r="A39" s="19" t="s">
        <v>49</v>
      </c>
      <c r="B39" s="31">
        <v>200000</v>
      </c>
      <c r="C39" s="31">
        <v>280000</v>
      </c>
      <c r="D39" s="21">
        <f t="shared" si="9"/>
        <v>-80000</v>
      </c>
      <c r="E39" s="1"/>
      <c r="F39" s="36" t="s">
        <v>50</v>
      </c>
      <c r="G39" s="37"/>
      <c r="H39" s="37"/>
      <c r="I39" s="22">
        <f t="shared" ref="I39:I44" si="10">G39-H39</f>
        <v>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3.5" customHeight="1" x14ac:dyDescent="0.25">
      <c r="A40" s="19" t="s">
        <v>25</v>
      </c>
      <c r="B40" s="31"/>
      <c r="C40" s="31"/>
      <c r="D40" s="21">
        <f t="shared" si="9"/>
        <v>0</v>
      </c>
      <c r="E40" s="1"/>
      <c r="F40" s="36" t="s">
        <v>51</v>
      </c>
      <c r="G40" s="37">
        <v>5000000</v>
      </c>
      <c r="H40" s="37">
        <v>3000000</v>
      </c>
      <c r="I40" s="22">
        <f t="shared" si="10"/>
        <v>2000000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3.5" customHeight="1" x14ac:dyDescent="0.3">
      <c r="A41" s="26" t="s">
        <v>26</v>
      </c>
      <c r="B41" s="27">
        <f t="shared" ref="B41:D41" si="11">SUM(B38:B40)</f>
        <v>760000</v>
      </c>
      <c r="C41" s="27">
        <f t="shared" si="11"/>
        <v>940000</v>
      </c>
      <c r="D41" s="28">
        <f t="shared" si="11"/>
        <v>-180000</v>
      </c>
      <c r="E41" s="1"/>
      <c r="F41" s="36" t="s">
        <v>52</v>
      </c>
      <c r="G41" s="37">
        <v>3000000</v>
      </c>
      <c r="H41" s="37">
        <v>3000000</v>
      </c>
      <c r="I41" s="22">
        <f t="shared" si="10"/>
        <v>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customHeight="1" x14ac:dyDescent="0.25">
      <c r="A42" s="19" t="s">
        <v>53</v>
      </c>
      <c r="B42" s="19"/>
      <c r="C42" s="19"/>
      <c r="D42" s="19"/>
      <c r="E42" s="1"/>
      <c r="F42" s="36" t="s">
        <v>52</v>
      </c>
      <c r="G42" s="37"/>
      <c r="H42" s="37"/>
      <c r="I42" s="22">
        <f t="shared" si="10"/>
        <v>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customHeight="1" x14ac:dyDescent="0.25">
      <c r="A43" s="19" t="s">
        <v>54</v>
      </c>
      <c r="B43" s="31">
        <v>100000</v>
      </c>
      <c r="C43" s="31">
        <v>120000</v>
      </c>
      <c r="D43" s="21">
        <f t="shared" ref="D43:D51" si="12">B43-C43</f>
        <v>-20000</v>
      </c>
      <c r="E43" s="1"/>
      <c r="F43" s="36" t="s">
        <v>52</v>
      </c>
      <c r="G43" s="37"/>
      <c r="H43" s="37"/>
      <c r="I43" s="22">
        <f t="shared" si="10"/>
        <v>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3.5" customHeight="1" x14ac:dyDescent="0.25">
      <c r="A44" s="19" t="s">
        <v>55</v>
      </c>
      <c r="B44" s="31">
        <v>300000</v>
      </c>
      <c r="C44" s="31">
        <v>320000</v>
      </c>
      <c r="D44" s="21">
        <f t="shared" si="12"/>
        <v>-20000</v>
      </c>
      <c r="E44" s="1"/>
      <c r="F44" s="36" t="s">
        <v>25</v>
      </c>
      <c r="G44" s="37"/>
      <c r="H44" s="37"/>
      <c r="I44" s="22">
        <f t="shared" si="10"/>
        <v>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3.5" customHeight="1" x14ac:dyDescent="0.3">
      <c r="A45" s="19" t="s">
        <v>56</v>
      </c>
      <c r="B45" s="31">
        <v>800000</v>
      </c>
      <c r="C45" s="31">
        <v>800000</v>
      </c>
      <c r="D45" s="21">
        <f t="shared" si="12"/>
        <v>0</v>
      </c>
      <c r="E45" s="1"/>
      <c r="F45" s="26" t="s">
        <v>26</v>
      </c>
      <c r="G45" s="27">
        <f t="shared" ref="G45:I45" si="13">SUM(G39:G44)</f>
        <v>8000000</v>
      </c>
      <c r="H45" s="27">
        <f t="shared" si="13"/>
        <v>6000000</v>
      </c>
      <c r="I45" s="22">
        <f t="shared" si="13"/>
        <v>2000000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customHeight="1" x14ac:dyDescent="0.3">
      <c r="A46" s="19" t="s">
        <v>57</v>
      </c>
      <c r="B46" s="31">
        <v>1500000</v>
      </c>
      <c r="C46" s="31">
        <v>1720000</v>
      </c>
      <c r="D46" s="21">
        <f t="shared" si="12"/>
        <v>-220000</v>
      </c>
      <c r="E46" s="1"/>
      <c r="F46" s="33" t="s">
        <v>58</v>
      </c>
      <c r="G46" s="34"/>
      <c r="H46" s="34"/>
      <c r="I46" s="3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customHeight="1" x14ac:dyDescent="0.25">
      <c r="A47" s="19" t="s">
        <v>59</v>
      </c>
      <c r="B47" s="31"/>
      <c r="C47" s="31"/>
      <c r="D47" s="21">
        <f t="shared" si="12"/>
        <v>0</v>
      </c>
      <c r="E47" s="1"/>
      <c r="F47" s="36" t="s">
        <v>60</v>
      </c>
      <c r="G47" s="37">
        <v>1200000</v>
      </c>
      <c r="H47" s="37">
        <v>1330000</v>
      </c>
      <c r="I47" s="22">
        <f t="shared" ref="I47:I50" si="14">G47-H47</f>
        <v>-130000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customHeight="1" x14ac:dyDescent="0.25">
      <c r="A48" s="19" t="s">
        <v>61</v>
      </c>
      <c r="B48" s="31">
        <v>100000</v>
      </c>
      <c r="C48" s="31">
        <v>150000</v>
      </c>
      <c r="D48" s="21">
        <f t="shared" si="12"/>
        <v>-50000</v>
      </c>
      <c r="E48" s="1"/>
      <c r="F48" s="36" t="s">
        <v>62</v>
      </c>
      <c r="G48" s="37"/>
      <c r="H48" s="37"/>
      <c r="I48" s="22">
        <f t="shared" si="14"/>
        <v>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customHeight="1" x14ac:dyDescent="0.25">
      <c r="A49" s="19" t="s">
        <v>63</v>
      </c>
      <c r="B49" s="31">
        <v>1200000</v>
      </c>
      <c r="C49" s="31">
        <v>140000</v>
      </c>
      <c r="D49" s="21">
        <f t="shared" si="12"/>
        <v>1060000</v>
      </c>
      <c r="E49" s="1"/>
      <c r="F49" s="36" t="s">
        <v>64</v>
      </c>
      <c r="G49" s="37"/>
      <c r="H49" s="37"/>
      <c r="I49" s="22">
        <f t="shared" si="14"/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.5" customHeight="1" x14ac:dyDescent="0.25">
      <c r="A50" s="19" t="s">
        <v>65</v>
      </c>
      <c r="B50" s="31">
        <v>300000</v>
      </c>
      <c r="C50" s="31">
        <v>280000</v>
      </c>
      <c r="D50" s="21">
        <f t="shared" si="12"/>
        <v>20000</v>
      </c>
      <c r="E50" s="1"/>
      <c r="F50" s="36" t="s">
        <v>25</v>
      </c>
      <c r="G50" s="37"/>
      <c r="H50" s="37"/>
      <c r="I50" s="22">
        <f t="shared" si="14"/>
        <v>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4.25" customHeight="1" x14ac:dyDescent="0.3">
      <c r="A51" s="19" t="s">
        <v>25</v>
      </c>
      <c r="B51" s="31"/>
      <c r="C51" s="31"/>
      <c r="D51" s="21">
        <f t="shared" si="12"/>
        <v>0</v>
      </c>
      <c r="E51" s="1"/>
      <c r="F51" s="26" t="s">
        <v>26</v>
      </c>
      <c r="G51" s="27">
        <f t="shared" ref="G51:I51" si="15">SUM(G47:G50)</f>
        <v>1200000</v>
      </c>
      <c r="H51" s="27">
        <f t="shared" si="15"/>
        <v>1330000</v>
      </c>
      <c r="I51" s="28">
        <f t="shared" si="15"/>
        <v>-130000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.5" customHeight="1" x14ac:dyDescent="0.3">
      <c r="A52" s="26" t="s">
        <v>26</v>
      </c>
      <c r="B52" s="27">
        <f t="shared" ref="B52:D52" si="16">SUM(B43:B51)</f>
        <v>4300000</v>
      </c>
      <c r="C52" s="27">
        <f t="shared" si="16"/>
        <v>3530000</v>
      </c>
      <c r="D52" s="28">
        <f t="shared" si="16"/>
        <v>770000</v>
      </c>
      <c r="E52" s="1"/>
      <c r="F52" s="33" t="s">
        <v>66</v>
      </c>
      <c r="G52" s="34"/>
      <c r="H52" s="34"/>
      <c r="I52" s="35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customHeight="1" x14ac:dyDescent="0.3">
      <c r="A53" s="16" t="s">
        <v>67</v>
      </c>
      <c r="B53" s="29"/>
      <c r="C53" s="29"/>
      <c r="D53" s="30"/>
      <c r="E53" s="1"/>
      <c r="F53" s="36" t="s">
        <v>68</v>
      </c>
      <c r="G53" s="37">
        <v>400000</v>
      </c>
      <c r="H53" s="37">
        <v>400000</v>
      </c>
      <c r="I53" s="22">
        <f t="shared" ref="I53:I56" si="17">G53-H53</f>
        <v>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customHeight="1" x14ac:dyDescent="0.25">
      <c r="A54" s="19" t="s">
        <v>46</v>
      </c>
      <c r="B54" s="31">
        <v>60000</v>
      </c>
      <c r="C54" s="31">
        <v>70000</v>
      </c>
      <c r="D54" s="21">
        <f t="shared" ref="D54:D58" si="18">B54-C54</f>
        <v>-10000</v>
      </c>
      <c r="E54" s="1"/>
      <c r="F54" s="36" t="s">
        <v>69</v>
      </c>
      <c r="G54" s="37"/>
      <c r="H54" s="37"/>
      <c r="I54" s="22">
        <f t="shared" si="17"/>
        <v>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customHeight="1" x14ac:dyDescent="0.25">
      <c r="A55" s="19" t="s">
        <v>54</v>
      </c>
      <c r="B55" s="31">
        <v>120000</v>
      </c>
      <c r="C55" s="31">
        <v>180000</v>
      </c>
      <c r="D55" s="21">
        <f t="shared" si="18"/>
        <v>-60000</v>
      </c>
      <c r="E55" s="1"/>
      <c r="F55" s="36" t="s">
        <v>70</v>
      </c>
      <c r="G55" s="37"/>
      <c r="H55" s="37"/>
      <c r="I55" s="22">
        <f t="shared" si="17"/>
        <v>0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.5" customHeight="1" x14ac:dyDescent="0.25">
      <c r="A56" s="19" t="s">
        <v>71</v>
      </c>
      <c r="B56" s="31">
        <v>30000</v>
      </c>
      <c r="C56" s="31">
        <v>28000</v>
      </c>
      <c r="D56" s="21">
        <f t="shared" si="18"/>
        <v>2000</v>
      </c>
      <c r="E56" s="1"/>
      <c r="F56" s="36" t="s">
        <v>25</v>
      </c>
      <c r="G56" s="37"/>
      <c r="H56" s="37"/>
      <c r="I56" s="22">
        <f t="shared" si="17"/>
        <v>0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.5" customHeight="1" x14ac:dyDescent="0.3">
      <c r="A57" s="19" t="s">
        <v>72</v>
      </c>
      <c r="B57" s="31">
        <v>30000</v>
      </c>
      <c r="C57" s="31">
        <v>32000</v>
      </c>
      <c r="D57" s="21">
        <f t="shared" si="18"/>
        <v>-2000</v>
      </c>
      <c r="E57" s="1"/>
      <c r="F57" s="26" t="s">
        <v>26</v>
      </c>
      <c r="G57" s="27">
        <f t="shared" ref="G57:I57" si="19">SUM(G53:G56)</f>
        <v>400000</v>
      </c>
      <c r="H57" s="27">
        <f t="shared" si="19"/>
        <v>400000</v>
      </c>
      <c r="I57" s="28">
        <f t="shared" si="19"/>
        <v>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.5" customHeight="1" x14ac:dyDescent="0.3">
      <c r="A58" s="19" t="s">
        <v>25</v>
      </c>
      <c r="B58" s="31"/>
      <c r="C58" s="31"/>
      <c r="D58" s="21">
        <f t="shared" si="18"/>
        <v>0</v>
      </c>
      <c r="E58" s="1"/>
      <c r="F58" s="33" t="s">
        <v>73</v>
      </c>
      <c r="G58" s="34"/>
      <c r="H58" s="34"/>
      <c r="I58" s="35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.5" customHeight="1" x14ac:dyDescent="0.3">
      <c r="A59" s="26" t="s">
        <v>26</v>
      </c>
      <c r="B59" s="27">
        <f t="shared" ref="B59:D59" si="20">SUM(B54:B58)</f>
        <v>240000</v>
      </c>
      <c r="C59" s="27">
        <f t="shared" si="20"/>
        <v>310000</v>
      </c>
      <c r="D59" s="28">
        <f t="shared" si="20"/>
        <v>-70000</v>
      </c>
      <c r="E59" s="1"/>
      <c r="F59" s="36" t="s">
        <v>74</v>
      </c>
      <c r="G59" s="37">
        <v>100000</v>
      </c>
      <c r="H59" s="37">
        <v>120000</v>
      </c>
      <c r="I59" s="22">
        <f t="shared" ref="I59:I61" si="21">G59-H59</f>
        <v>-20000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customHeight="1" x14ac:dyDescent="0.3">
      <c r="A60" s="16" t="s">
        <v>75</v>
      </c>
      <c r="B60" s="29"/>
      <c r="C60" s="29"/>
      <c r="D60" s="30"/>
      <c r="E60" s="1"/>
      <c r="F60" s="36" t="s">
        <v>76</v>
      </c>
      <c r="G60" s="37"/>
      <c r="H60" s="37"/>
      <c r="I60" s="22">
        <f t="shared" si="21"/>
        <v>0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.5" customHeight="1" x14ac:dyDescent="0.25">
      <c r="A61" s="19" t="s">
        <v>54</v>
      </c>
      <c r="B61" s="31">
        <v>200000</v>
      </c>
      <c r="C61" s="31">
        <v>250000</v>
      </c>
      <c r="D61" s="21">
        <f t="shared" ref="D61:D67" si="22">B61-C61</f>
        <v>-50000</v>
      </c>
      <c r="E61" s="1"/>
      <c r="F61" s="36" t="s">
        <v>77</v>
      </c>
      <c r="G61" s="37"/>
      <c r="H61" s="37"/>
      <c r="I61" s="22">
        <f t="shared" si="21"/>
        <v>0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.5" customHeight="1" x14ac:dyDescent="0.3">
      <c r="A62" s="19" t="s">
        <v>78</v>
      </c>
      <c r="B62" s="31">
        <v>60000</v>
      </c>
      <c r="C62" s="31">
        <v>65000</v>
      </c>
      <c r="D62" s="21">
        <f t="shared" si="22"/>
        <v>-5000</v>
      </c>
      <c r="E62" s="1"/>
      <c r="F62" s="26" t="s">
        <v>26</v>
      </c>
      <c r="G62" s="27">
        <f t="shared" ref="G62:I62" si="23">SUM(G59:G61)</f>
        <v>100000</v>
      </c>
      <c r="H62" s="27">
        <f t="shared" si="23"/>
        <v>120000</v>
      </c>
      <c r="I62" s="28">
        <f t="shared" si="23"/>
        <v>-20000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customHeight="1" x14ac:dyDescent="0.3">
      <c r="A63" s="19" t="s">
        <v>55</v>
      </c>
      <c r="B63" s="31">
        <v>250000</v>
      </c>
      <c r="C63" s="31">
        <v>300000</v>
      </c>
      <c r="D63" s="21">
        <f t="shared" si="22"/>
        <v>-50000</v>
      </c>
      <c r="E63" s="1"/>
      <c r="F63" s="33" t="s">
        <v>79</v>
      </c>
      <c r="G63" s="34"/>
      <c r="H63" s="34"/>
      <c r="I63" s="35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customHeight="1" x14ac:dyDescent="0.25">
      <c r="A64" s="19" t="s">
        <v>80</v>
      </c>
      <c r="B64" s="31"/>
      <c r="C64" s="31"/>
      <c r="D64" s="21">
        <f t="shared" si="22"/>
        <v>0</v>
      </c>
      <c r="E64" s="1"/>
      <c r="F64" s="36" t="s">
        <v>81</v>
      </c>
      <c r="G64" s="37"/>
      <c r="H64" s="37"/>
      <c r="I64" s="22">
        <f t="shared" ref="I64:I67" si="24">G64-H64</f>
        <v>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customHeight="1" x14ac:dyDescent="0.25">
      <c r="A65" s="19" t="s">
        <v>82</v>
      </c>
      <c r="B65" s="31"/>
      <c r="C65" s="31"/>
      <c r="D65" s="21">
        <f t="shared" si="22"/>
        <v>0</v>
      </c>
      <c r="E65" s="1"/>
      <c r="F65" s="36" t="s">
        <v>83</v>
      </c>
      <c r="G65" s="37"/>
      <c r="H65" s="37"/>
      <c r="I65" s="22">
        <f t="shared" si="24"/>
        <v>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customHeight="1" x14ac:dyDescent="0.25">
      <c r="A66" s="19" t="s">
        <v>59</v>
      </c>
      <c r="B66" s="31"/>
      <c r="C66" s="31"/>
      <c r="D66" s="21">
        <f t="shared" si="22"/>
        <v>0</v>
      </c>
      <c r="E66" s="1"/>
      <c r="F66" s="36" t="s">
        <v>84</v>
      </c>
      <c r="G66" s="37"/>
      <c r="H66" s="37"/>
      <c r="I66" s="22">
        <f t="shared" si="24"/>
        <v>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.5" customHeight="1" x14ac:dyDescent="0.25">
      <c r="A67" s="19" t="s">
        <v>25</v>
      </c>
      <c r="B67" s="31"/>
      <c r="C67" s="31"/>
      <c r="D67" s="21">
        <f t="shared" si="22"/>
        <v>0</v>
      </c>
      <c r="E67" s="1"/>
      <c r="F67" s="36" t="s">
        <v>25</v>
      </c>
      <c r="G67" s="38"/>
      <c r="H67" s="38"/>
      <c r="I67" s="22">
        <f t="shared" si="24"/>
        <v>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.5" customHeight="1" x14ac:dyDescent="0.3">
      <c r="A68" s="26" t="s">
        <v>26</v>
      </c>
      <c r="B68" s="27">
        <f t="shared" ref="B68:D68" si="25">SUM(B61:B67)</f>
        <v>510000</v>
      </c>
      <c r="C68" s="27">
        <f t="shared" si="25"/>
        <v>615000</v>
      </c>
      <c r="D68" s="28">
        <f t="shared" si="25"/>
        <v>-105000</v>
      </c>
      <c r="E68" s="1"/>
      <c r="F68" s="26" t="s">
        <v>26</v>
      </c>
      <c r="G68" s="27">
        <f t="shared" ref="G68:I68" si="26">SUM(G64:G67)</f>
        <v>0</v>
      </c>
      <c r="H68" s="27">
        <f t="shared" si="26"/>
        <v>0</v>
      </c>
      <c r="I68" s="28">
        <f t="shared" si="26"/>
        <v>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</sheetData>
  <mergeCells count="4">
    <mergeCell ref="A1:I1"/>
    <mergeCell ref="A2:I2"/>
    <mergeCell ref="F4:G4"/>
    <mergeCell ref="F10:G10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11. Presupuesto mensual hogar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Catalina Pedreros Guerrero</dc:creator>
  <cp:lastModifiedBy>Diana Catalina Pedreros Guerrero</cp:lastModifiedBy>
  <dcterms:created xsi:type="dcterms:W3CDTF">2012-07-26T18:08:54Z</dcterms:created>
  <dcterms:modified xsi:type="dcterms:W3CDTF">2023-08-14T19:21:03Z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0x010100DE95A0C693CEB341887D38A4A2B58B45040072C752107C5A7B47AA91A1EE638E6F1F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LocMarketGroupTiers">
    <vt:lpwstr/>
  </property>
  <property fmtid="{D5CDD505-2E9C-101B-9397-08002B2CF9AE}" pid="11" name="CategoryTagsTaxHTField0">
    <vt:lpwstr/>
  </property>
  <property fmtid="{D5CDD505-2E9C-101B-9397-08002B2CF9AE}" pid="12" name="HiddenCategoryTagsTaxHTField0">
    <vt:lpwstr/>
  </property>
</Properties>
</file>